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<sst xmlns="http://schemas.openxmlformats.org/spreadsheetml/2006/main" count="163" uniqueCount="112">
  <si>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</si>
  <si>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</si>
  <si>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</si>
  <si>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</si>
  <si>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</si>
  <si>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</si>
  <si>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</si>
  <si>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</si>
  <si>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</si>
  <si>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</si>
  <si>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</si>
  <si>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</si>
  <si>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</si>
  <si>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</si>
  <si>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</si>
  <si>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</si>
  <si>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</si>
  <si>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</si>
  <si>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</si>
  <si>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</si>
  <si>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</si>
  <si>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</si>
  <si>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</si>
  <si>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</si>
  <si>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</si>
  <si>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</si>
  <si>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</si>
  <si>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</si>
  <si>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</si>
  <si>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</si>
  <si>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</si>
  <si>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</si>
  <si>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</si>
  <si>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</si>
  <si>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</si>
  <si>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</si>
  <si>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</si>
  <si>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</si>
  <si>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</si>
  <si>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</si>
  <si>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</si>
  <si>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</si>
  <si>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</si>
  <si>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</si>
  <si>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</si>
  <si>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</si>
  <si>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</si>
  <si>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</si>
  <si>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</si>
  <si>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</si>
  <si>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</si>
  <si>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</si>
  <si>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</si>
  <si>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</si>
  <si>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</si>
  <si>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</si>
  <si>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</si>
  <si>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</si>
  <si>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</si>
  <si>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</si>
  <si>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</si>
  <si>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</si>
  <si>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</si>
  <si>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</si>
  <si>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</si>
  <si>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</si>
  <si>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</si>
  <si>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</si>
  <si>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</si>
  <si>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</si>
  <si>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</si>
  <si>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</si>
  <si>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</si>
  <si>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</si>
  <si>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</si>
  <si>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</si>
  <si>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</si>
  <si>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</si>
  <si>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</si>
  <si>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</si>
  <si>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</si>
  <si>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</si>
  <si>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</si>
  <si>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</si>
  <si>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</si>
  <si>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</si>
  <si>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</si>
  <si>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</si>
  <si>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</si>
  <si>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</si>
  <si>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</si>
  <si>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</si>
  <si>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</si>
  <si>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</si>
  <si>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</si>
  <si>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</si>
  <si>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</si>
  <si>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</si>
  <si>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</si>
  <si>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</si>
  <si>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</si>
  <si>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</si>
  <si>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</si>
  <si>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</si>
  <si>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</si>
  <si>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</si>
  <si>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</si>
  <si>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</si>
  <si>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</si>
  <si>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</si>
  <si>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</si>
  <si>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08.06.2017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</si>
</sst>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4663986"/>
        <c:axId val="59655219"/>
      </c:bar3DChart>
      <c:catAx>
        <c:axId val="2466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55219"/>
        <c:crosses val="autoZero"/>
        <c:auto val="1"/>
        <c:lblOffset val="100"/>
        <c:tickLblSkip val="1"/>
        <c:noMultiLvlLbl val="0"/>
      </c:catAx>
      <c:valAx>
        <c:axId val="59655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52383988"/>
        <c:axId val="49516021"/>
      </c:bar3DChart>
      <c:catAx>
        <c:axId val="523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16021"/>
        <c:crosses val="autoZero"/>
        <c:auto val="1"/>
        <c:lblOffset val="100"/>
        <c:tickLblSkip val="1"/>
        <c:noMultiLvlLbl val="0"/>
      </c:catAx>
      <c:valAx>
        <c:axId val="4951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64424758"/>
        <c:axId val="26859703"/>
      </c:bar3DChart>
      <c:catAx>
        <c:axId val="64424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59703"/>
        <c:crosses val="autoZero"/>
        <c:auto val="1"/>
        <c:lblOffset val="100"/>
        <c:tickLblSkip val="1"/>
        <c:noMultiLvlLbl val="0"/>
      </c:catAx>
      <c:valAx>
        <c:axId val="26859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4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1050232"/>
        <c:axId val="1156217"/>
      </c:bar3DChart>
      <c:catAx>
        <c:axId val="105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6217"/>
        <c:crosses val="autoZero"/>
        <c:auto val="1"/>
        <c:lblOffset val="100"/>
        <c:tickLblSkip val="1"/>
        <c:noMultiLvlLbl val="0"/>
      </c:catAx>
      <c:valAx>
        <c:axId val="1156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8045242"/>
        <c:axId val="53178683"/>
      </c:bar3DChart>
      <c:catAx>
        <c:axId val="804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78683"/>
        <c:crosses val="autoZero"/>
        <c:auto val="1"/>
        <c:lblOffset val="100"/>
        <c:tickLblSkip val="2"/>
        <c:noMultiLvlLbl val="0"/>
      </c:catAx>
      <c:valAx>
        <c:axId val="53178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5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34062332"/>
        <c:axId val="66567933"/>
      </c:bar3DChart>
      <c:catAx>
        <c:axId val="34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67933"/>
        <c:crosses val="autoZero"/>
        <c:auto val="1"/>
        <c:lblOffset val="100"/>
        <c:tickLblSkip val="1"/>
        <c:noMultiLvlLbl val="0"/>
      </c:catAx>
      <c:valAx>
        <c:axId val="66567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62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31948350"/>
        <c:axId val="63376831"/>
      </c:bar3DChart>
      <c:catAx>
        <c:axId val="3194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76831"/>
        <c:crosses val="autoZero"/>
        <c:auto val="1"/>
        <c:lblOffset val="100"/>
        <c:tickLblSkip val="1"/>
        <c:noMultiLvlLbl val="0"/>
      </c:catAx>
      <c:valAx>
        <c:axId val="6337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8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5853312"/>
        <c:axId val="2743681"/>
      </c:bar3DChart>
      <c:catAx>
        <c:axId val="25853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3681"/>
        <c:crosses val="autoZero"/>
        <c:auto val="1"/>
        <c:lblOffset val="100"/>
        <c:tickLblSkip val="1"/>
        <c:noMultiLvlLbl val="0"/>
      </c:catAx>
      <c:valAx>
        <c:axId val="2743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3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4121538"/>
        <c:axId val="49327683"/>
      </c:bar3DChart>
      <c:catAx>
        <c:axId val="4412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27683"/>
        <c:crosses val="autoZero"/>
        <c:auto val="1"/>
        <c:lblOffset val="100"/>
        <c:tickLblSkip val="1"/>
        <c:noMultiLvlLbl val="0"/>
      </c:catAx>
      <c:valAx>
        <c:axId val="49327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1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</f>
        <v>277105.89999999997</v>
      </c>
      <c r="E6" s="3">
        <f>D6/D151*100</f>
        <v>40.82535591040888</v>
      </c>
      <c r="F6" s="3">
        <f>D6/B6*100</f>
        <v>73.02701467650985</v>
      </c>
      <c r="G6" s="3">
        <f aca="true" t="shared" si="0" ref="G6:G43">D6/C6*100</f>
        <v>43.914013406563</v>
      </c>
      <c r="H6" s="47">
        <f>B6-D6</f>
        <v>102350.80000000005</v>
      </c>
      <c r="I6" s="47">
        <f aca="true" t="shared" si="1" ref="I6:I43">C6-D6</f>
        <v>353913.39999999997</v>
      </c>
    </row>
    <row r="7" spans="1:9" s="37" customFormat="1" ht="18.75">
      <c r="A7" s="104" t="s">
        <v>83</v>
      </c>
      <c r="B7" s="97">
        <v>149875.2</v>
      </c>
      <c r="C7" s="94">
        <f>243287.4+47.1</f>
        <v>243334.5</v>
      </c>
      <c r="D7" s="105">
        <f>6699.4+11261.7+10.2+8073.8+9792.3+0.1+0.8+7352+6.6+10108.4-0.1+7942.1+9848.6-0.1+7861.7+17351.9+0.1+8976.7</f>
        <v>105286.2</v>
      </c>
      <c r="E7" s="95">
        <f>D7/D6*100</f>
        <v>37.99493262323177</v>
      </c>
      <c r="F7" s="95">
        <f>D7/B7*100</f>
        <v>70.24924737381501</v>
      </c>
      <c r="G7" s="95">
        <f>D7/C7*100</f>
        <v>43.26809392009764</v>
      </c>
      <c r="H7" s="105">
        <f>B7-D7</f>
        <v>44589.000000000015</v>
      </c>
      <c r="I7" s="105">
        <f t="shared" si="1"/>
        <v>138048.3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</f>
        <v>210356.8</v>
      </c>
      <c r="E8" s="1">
        <f>D8/D6*100</f>
        <v>75.91206105680176</v>
      </c>
      <c r="F8" s="1">
        <f>D8/B8*100</f>
        <v>71.13206736886812</v>
      </c>
      <c r="G8" s="1">
        <f t="shared" si="0"/>
        <v>42.68508616893698</v>
      </c>
      <c r="H8" s="44">
        <f>B8-D8</f>
        <v>85370.29999999999</v>
      </c>
      <c r="I8" s="44">
        <f t="shared" si="1"/>
        <v>282454.2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0.008336163178048538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</f>
        <v>15236.6</v>
      </c>
      <c r="E10" s="1">
        <f>D10/D6*100</f>
        <v>5.49847549258244</v>
      </c>
      <c r="F10" s="1">
        <f aca="true" t="shared" si="3" ref="F10:F41">D10/B10*100</f>
        <v>85.4021635558545</v>
      </c>
      <c r="G10" s="1">
        <f t="shared" si="0"/>
        <v>55.48349507492307</v>
      </c>
      <c r="H10" s="44">
        <f t="shared" si="2"/>
        <v>2604.3999999999996</v>
      </c>
      <c r="I10" s="44">
        <f t="shared" si="1"/>
        <v>12224.9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</f>
        <v>43007.100000000006</v>
      </c>
      <c r="E11" s="1">
        <f>D11/D6*100</f>
        <v>15.520095385915642</v>
      </c>
      <c r="F11" s="1">
        <f t="shared" si="3"/>
        <v>85.45175653846384</v>
      </c>
      <c r="G11" s="1">
        <f t="shared" si="0"/>
        <v>53.160487265220866</v>
      </c>
      <c r="H11" s="44">
        <f t="shared" si="2"/>
        <v>7321.999999999993</v>
      </c>
      <c r="I11" s="44">
        <f t="shared" si="1"/>
        <v>37893.399999999994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</f>
        <v>5313.799999999999</v>
      </c>
      <c r="E12" s="1">
        <f>D12/D6*100</f>
        <v>1.9176062292430438</v>
      </c>
      <c r="F12" s="1">
        <f t="shared" si="3"/>
        <v>75.03989380480985</v>
      </c>
      <c r="G12" s="1">
        <f t="shared" si="0"/>
        <v>37.878334260011684</v>
      </c>
      <c r="H12" s="44">
        <f t="shared" si="2"/>
        <v>1767.500000000001</v>
      </c>
      <c r="I12" s="44">
        <f t="shared" si="1"/>
        <v>8714.800000000001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3168.4999999999673</v>
      </c>
      <c r="E13" s="1">
        <f>D13/D6*100</f>
        <v>1.14342567227907</v>
      </c>
      <c r="F13" s="1">
        <f t="shared" si="3"/>
        <v>37.58689411373877</v>
      </c>
      <c r="G13" s="1">
        <f t="shared" si="0"/>
        <v>20.14918729173544</v>
      </c>
      <c r="H13" s="44">
        <f t="shared" si="2"/>
        <v>5261.300000000076</v>
      </c>
      <c r="I13" s="44">
        <f t="shared" si="1"/>
        <v>12556.699999999963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</f>
        <v>155918.00000000006</v>
      </c>
      <c r="E18" s="3">
        <f>D18/D151*100</f>
        <v>22.971029641877475</v>
      </c>
      <c r="F18" s="3">
        <f>D18/B18*100</f>
        <v>77.14614959479448</v>
      </c>
      <c r="G18" s="3">
        <f t="shared" si="0"/>
        <v>42.96159995988143</v>
      </c>
      <c r="H18" s="47">
        <f>B18-D18</f>
        <v>46189.29999999993</v>
      </c>
      <c r="I18" s="47">
        <f t="shared" si="1"/>
        <v>207006.09999999992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</f>
        <v>92700.50000000003</v>
      </c>
      <c r="E19" s="95">
        <f>D19/D18*100</f>
        <v>59.454649238702395</v>
      </c>
      <c r="F19" s="95">
        <f t="shared" si="3"/>
        <v>77.01481551021836</v>
      </c>
      <c r="G19" s="95">
        <f t="shared" si="0"/>
        <v>38.704956671141176</v>
      </c>
      <c r="H19" s="105">
        <f t="shared" si="2"/>
        <v>27666.599999999977</v>
      </c>
      <c r="I19" s="105">
        <f t="shared" si="1"/>
        <v>146804.99999999997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155918.00000000006</v>
      </c>
      <c r="E25" s="1">
        <f>D25/D18*100</f>
        <v>100</v>
      </c>
      <c r="F25" s="1">
        <f t="shared" si="3"/>
        <v>77.14614959479448</v>
      </c>
      <c r="G25" s="1">
        <f t="shared" si="0"/>
        <v>42.96159995988143</v>
      </c>
      <c r="H25" s="44">
        <f t="shared" si="2"/>
        <v>46189.29999999993</v>
      </c>
      <c r="I25" s="44">
        <f t="shared" si="1"/>
        <v>207006.09999999992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</f>
        <v>24476.6</v>
      </c>
      <c r="E33" s="3">
        <f>D33/D151*100</f>
        <v>3.606079504177696</v>
      </c>
      <c r="F33" s="3">
        <f>D33/B33*100</f>
        <v>68.400005589012</v>
      </c>
      <c r="G33" s="3">
        <f t="shared" si="0"/>
        <v>38.12311051786412</v>
      </c>
      <c r="H33" s="47">
        <f t="shared" si="2"/>
        <v>11307.900000000001</v>
      </c>
      <c r="I33" s="47">
        <f t="shared" si="1"/>
        <v>39727.50000000001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79.56578936617015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</f>
        <v>1490.8000000000002</v>
      </c>
      <c r="E36" s="1">
        <f>D36/D33*100</f>
        <v>6.090715213714324</v>
      </c>
      <c r="F36" s="1">
        <f t="shared" si="3"/>
        <v>93.43779379504859</v>
      </c>
      <c r="G36" s="1">
        <f t="shared" si="0"/>
        <v>50.61623603707602</v>
      </c>
      <c r="H36" s="44">
        <f t="shared" si="2"/>
        <v>104.69999999999982</v>
      </c>
      <c r="I36" s="44">
        <f t="shared" si="1"/>
        <v>1454.5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</f>
        <v>160.90000000000003</v>
      </c>
      <c r="E37" s="17">
        <f>D37/D33*100</f>
        <v>0.6573625421831465</v>
      </c>
      <c r="F37" s="17">
        <f t="shared" si="3"/>
        <v>31.474960876369334</v>
      </c>
      <c r="G37" s="17">
        <f t="shared" si="0"/>
        <v>18.79453334890784</v>
      </c>
      <c r="H37" s="53">
        <f t="shared" si="2"/>
        <v>350.29999999999995</v>
      </c>
      <c r="I37" s="53">
        <f t="shared" si="1"/>
        <v>695.2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0.10418113626892625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3324.3999999999983</v>
      </c>
      <c r="E39" s="1">
        <f>D39/D33*100</f>
        <v>13.58195174166346</v>
      </c>
      <c r="F39" s="1">
        <f t="shared" si="3"/>
        <v>81.67858283580253</v>
      </c>
      <c r="G39" s="1">
        <f t="shared" si="0"/>
        <v>42.12473706885622</v>
      </c>
      <c r="H39" s="44">
        <f>B39-D39</f>
        <v>745.7000000000012</v>
      </c>
      <c r="I39" s="44">
        <f t="shared" si="1"/>
        <v>4567.400000000009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29.1+22+50.2+8.1+0.6+111.5+89.2+3+14.7+7.1+8.4+11.5+17.6+100.3+27.2+6.2-0.1+30.1+12.7+5+6.1+5+7.2+55.8+7.4+109.8-0.1+35+11.8+22.6+27.4+6.5+3.2+63.8+35.8+6.6+2.7+4</f>
        <v>964.9999999999999</v>
      </c>
      <c r="E43" s="3">
        <f>D43/D151*100</f>
        <v>0.14217116435826363</v>
      </c>
      <c r="F43" s="3">
        <f>D43/B43*100</f>
        <v>82.4645359767561</v>
      </c>
      <c r="G43" s="3">
        <f t="shared" si="0"/>
        <v>46.385310517208225</v>
      </c>
      <c r="H43" s="47">
        <f t="shared" si="2"/>
        <v>205.20000000000016</v>
      </c>
      <c r="I43" s="47">
        <f t="shared" si="1"/>
        <v>1115.4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0.6944287908836018</v>
      </c>
      <c r="F45" s="3">
        <f>D45/B45*100</f>
        <v>79.25844963847318</v>
      </c>
      <c r="G45" s="3">
        <f aca="true" t="shared" si="4" ref="G45:G76">D45/C45*100</f>
        <v>39.985578554462165</v>
      </c>
      <c r="H45" s="47">
        <f>B45-D45</f>
        <v>1233.5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88.23803967327889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60.14851485148516</v>
      </c>
      <c r="G48" s="1">
        <f t="shared" si="4"/>
        <v>32.70524899057873</v>
      </c>
      <c r="H48" s="44">
        <f t="shared" si="7"/>
        <v>16.099999999999998</v>
      </c>
      <c r="I48" s="44">
        <f t="shared" si="5"/>
        <v>50.000000000000014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79.4436416184971</v>
      </c>
      <c r="G49" s="1">
        <f t="shared" si="4"/>
        <v>50.83805340423072</v>
      </c>
      <c r="H49" s="44">
        <f t="shared" si="7"/>
        <v>113.80000000000007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89.89999999999968</v>
      </c>
      <c r="E50" s="1">
        <f>D50/D45*100</f>
        <v>1.907287578232729</v>
      </c>
      <c r="F50" s="1">
        <f t="shared" si="6"/>
        <v>58.33874107722252</v>
      </c>
      <c r="G50" s="1">
        <f t="shared" si="4"/>
        <v>28.314960629921227</v>
      </c>
      <c r="H50" s="44">
        <f t="shared" si="7"/>
        <v>64.19999999999992</v>
      </c>
      <c r="I50" s="44">
        <f t="shared" si="5"/>
        <v>227.59999999999957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</f>
        <v>9565.4</v>
      </c>
      <c r="E51" s="3">
        <f>D51/D151*100</f>
        <v>1.4092477259611764</v>
      </c>
      <c r="F51" s="3">
        <f>D51/B51*100</f>
        <v>68.41811627374685</v>
      </c>
      <c r="G51" s="3">
        <f t="shared" si="4"/>
        <v>38.387048875725874</v>
      </c>
      <c r="H51" s="47">
        <f>B51-D51</f>
        <v>4415.4</v>
      </c>
      <c r="I51" s="47">
        <f t="shared" si="5"/>
        <v>15352.9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59.9013109749723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</f>
        <v>303.49999999999994</v>
      </c>
      <c r="E54" s="1">
        <f>D54/D51*100</f>
        <v>3.17289397202417</v>
      </c>
      <c r="F54" s="1">
        <f t="shared" si="6"/>
        <v>72.15882073228718</v>
      </c>
      <c r="G54" s="1">
        <f t="shared" si="4"/>
        <v>37.45988644779066</v>
      </c>
      <c r="H54" s="44">
        <f t="shared" si="7"/>
        <v>117.10000000000008</v>
      </c>
      <c r="I54" s="44">
        <f t="shared" si="5"/>
        <v>506.7000000000001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</f>
        <v>487.0000000000001</v>
      </c>
      <c r="E55" s="1">
        <f>D55/D51*100</f>
        <v>5.0912664394588845</v>
      </c>
      <c r="F55" s="1">
        <f t="shared" si="6"/>
        <v>76.48814198209519</v>
      </c>
      <c r="G55" s="1">
        <f t="shared" si="4"/>
        <v>46.447305674773496</v>
      </c>
      <c r="H55" s="44">
        <f t="shared" si="7"/>
        <v>149.69999999999993</v>
      </c>
      <c r="I55" s="44">
        <f t="shared" si="5"/>
        <v>561.4999999999999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2.0908691743157632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2845.0999999999995</v>
      </c>
      <c r="E57" s="1">
        <f>D57/D51*100</f>
        <v>29.743659439228882</v>
      </c>
      <c r="F57" s="1">
        <f t="shared" si="6"/>
        <v>61.8917096304031</v>
      </c>
      <c r="G57" s="1">
        <f t="shared" si="4"/>
        <v>39.090172155585776</v>
      </c>
      <c r="H57" s="44">
        <f>B57-D57</f>
        <v>1751.7999999999993</v>
      </c>
      <c r="I57" s="44">
        <f>C57-D57</f>
        <v>4433.200000000001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55.6+0.2+146.1+0.4+60.8+0.4+59.3+73.6+0.1+18.6+1.9+67.3+0.4+57.5+0.6+144.6-4.5+32.9+1.2+79.7+73.5+4+0.1+78.7+72.2+0.1+9.9+53+0.1+12.7+6.3+29.9+85.7+69.4+15.3</f>
        <v>1307.6000000000004</v>
      </c>
      <c r="E59" s="3">
        <f>D59/D151*100</f>
        <v>0.1926456108962338</v>
      </c>
      <c r="F59" s="3">
        <f>D59/B59*100</f>
        <v>38.46334862925051</v>
      </c>
      <c r="G59" s="3">
        <f t="shared" si="4"/>
        <v>16.254381821346</v>
      </c>
      <c r="H59" s="47">
        <f>B59-D59</f>
        <v>2091.9999999999995</v>
      </c>
      <c r="I59" s="47">
        <f t="shared" si="5"/>
        <v>6737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77.98256347506882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0.24472315692872434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</f>
        <v>198.79999999999998</v>
      </c>
      <c r="E62" s="1">
        <f>D62/D59*100</f>
        <v>15.203426124196998</v>
      </c>
      <c r="F62" s="1">
        <f t="shared" si="6"/>
        <v>92.12233549582946</v>
      </c>
      <c r="G62" s="1">
        <f t="shared" si="4"/>
        <v>44.00177069499778</v>
      </c>
      <c r="H62" s="44">
        <f t="shared" si="7"/>
        <v>17.00000000000003</v>
      </c>
      <c r="I62" s="44">
        <f t="shared" si="5"/>
        <v>253.00000000000003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85.90000000000033</v>
      </c>
      <c r="E64" s="1">
        <f>D64/D59*100</f>
        <v>6.569287243805469</v>
      </c>
      <c r="F64" s="1">
        <f t="shared" si="6"/>
        <v>32.476370510397096</v>
      </c>
      <c r="G64" s="1">
        <f t="shared" si="4"/>
        <v>13.386317593891278</v>
      </c>
      <c r="H64" s="44">
        <f t="shared" si="7"/>
        <v>178.59999999999974</v>
      </c>
      <c r="I64" s="44">
        <f t="shared" si="5"/>
        <v>555.7999999999997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242.49999999999997</v>
      </c>
      <c r="E69" s="35">
        <f>D69/D151*100</f>
        <v>0.035726950628890086</v>
      </c>
      <c r="F69" s="3">
        <f>D69/B69*100</f>
        <v>69.24614505996573</v>
      </c>
      <c r="G69" s="3">
        <f t="shared" si="4"/>
        <v>52.660152008686204</v>
      </c>
      <c r="H69" s="47">
        <f>B69-D69</f>
        <v>107.70000000000002</v>
      </c>
      <c r="I69" s="47">
        <f t="shared" si="5"/>
        <v>218.00000000000003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81.66089965397923</v>
      </c>
      <c r="G70" s="1">
        <f t="shared" si="4"/>
        <v>81.66089965397923</v>
      </c>
      <c r="H70" s="44">
        <f t="shared" si="7"/>
        <v>53.00000000000003</v>
      </c>
      <c r="I70" s="44">
        <f t="shared" si="5"/>
        <v>53.00000000000003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2.7542372881355934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</f>
        <v>37346.80000000001</v>
      </c>
      <c r="E90" s="3">
        <f>D90/D151*100</f>
        <v>5.502215586585702</v>
      </c>
      <c r="F90" s="3">
        <f aca="true" t="shared" si="10" ref="F90:F96">D90/B90*100</f>
        <v>45.85101746416625</v>
      </c>
      <c r="G90" s="3">
        <f t="shared" si="8"/>
        <v>23.603557711693398</v>
      </c>
      <c r="H90" s="47">
        <f aca="true" t="shared" si="11" ref="H90:H96">B90-D90</f>
        <v>44105.69999999999</v>
      </c>
      <c r="I90" s="47">
        <f t="shared" si="9"/>
        <v>120878.49999999997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</f>
        <v>33807.600000000006</v>
      </c>
      <c r="E91" s="1">
        <f>D91/D90*100</f>
        <v>90.52341833838507</v>
      </c>
      <c r="F91" s="1">
        <f t="shared" si="10"/>
        <v>45.109940769818905</v>
      </c>
      <c r="G91" s="1">
        <f t="shared" si="8"/>
        <v>22.86147841293155</v>
      </c>
      <c r="H91" s="44">
        <f t="shared" si="11"/>
        <v>41137.29999999999</v>
      </c>
      <c r="I91" s="44">
        <f t="shared" si="9"/>
        <v>114072.6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</f>
        <v>1163.2000000000003</v>
      </c>
      <c r="E92" s="1">
        <f>D92/D90*100</f>
        <v>3.114590808315572</v>
      </c>
      <c r="F92" s="1">
        <f t="shared" si="10"/>
        <v>69.76548911413664</v>
      </c>
      <c r="G92" s="1">
        <f t="shared" si="8"/>
        <v>44.38678165305656</v>
      </c>
      <c r="H92" s="44">
        <f t="shared" si="11"/>
        <v>504.0999999999997</v>
      </c>
      <c r="I92" s="44">
        <f t="shared" si="9"/>
        <v>1457.3999999999996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2376.000000000004</v>
      </c>
      <c r="E94" s="1">
        <f>D94/D90*100</f>
        <v>6.361990853299355</v>
      </c>
      <c r="F94" s="1">
        <f t="shared" si="10"/>
        <v>49.08786645455863</v>
      </c>
      <c r="G94" s="1">
        <f>D94/C94*100</f>
        <v>30.75927244481858</v>
      </c>
      <c r="H94" s="44">
        <f t="shared" si="11"/>
        <v>2464.3000000000015</v>
      </c>
      <c r="I94" s="44">
        <f>C94-D94</f>
        <v>5348.499999999973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</f>
        <v>26386.7</v>
      </c>
      <c r="E95" s="107">
        <f>D95/D151*100</f>
        <v>3.887490013028182</v>
      </c>
      <c r="F95" s="110">
        <f t="shared" si="10"/>
        <v>77.90696644473641</v>
      </c>
      <c r="G95" s="106">
        <f>D95/C95*100</f>
        <v>40.472074763832246</v>
      </c>
      <c r="H95" s="111">
        <f t="shared" si="11"/>
        <v>7482.799999999999</v>
      </c>
      <c r="I95" s="121">
        <f>C95-D95</f>
        <v>38810.600000000006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69.1+1043.7+68.3+1051.8+1+68.3+66.1+938.4+3+68.7+11.3+4.3+734+67.7</f>
        <v>4195.7</v>
      </c>
      <c r="E96" s="116">
        <f>D96/D95*100</f>
        <v>15.900813667491576</v>
      </c>
      <c r="F96" s="117">
        <f t="shared" si="10"/>
        <v>80.56414293669233</v>
      </c>
      <c r="G96" s="118">
        <f>D96/C96*100</f>
        <v>39.85731656343808</v>
      </c>
      <c r="H96" s="122">
        <f t="shared" si="11"/>
        <v>1012.1999999999998</v>
      </c>
      <c r="I96" s="123">
        <f>C96-D96</f>
        <v>6331.099999999999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</f>
        <v>3746.2999999999993</v>
      </c>
      <c r="E102" s="19">
        <f>D102/D151*100</f>
        <v>0.5519335057361274</v>
      </c>
      <c r="F102" s="19">
        <f>D102/B102*100</f>
        <v>50.73949670883332</v>
      </c>
      <c r="G102" s="19">
        <f aca="true" t="shared" si="12" ref="G102:G149">D102/C102*100</f>
        <v>29.628370095616198</v>
      </c>
      <c r="H102" s="79">
        <f aca="true" t="shared" si="13" ref="H102:H107">B102-D102</f>
        <v>3637.1000000000004</v>
      </c>
      <c r="I102" s="79">
        <f aca="true" t="shared" si="14" ref="I102:I149">C102-D102</f>
        <v>8898.000000000002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</f>
        <v>68.29999999999998</v>
      </c>
      <c r="E103" s="83">
        <f>D103/D102*100</f>
        <v>1.8231321570616341</v>
      </c>
      <c r="F103" s="1">
        <f>D103/B103*100</f>
        <v>46.941580756013735</v>
      </c>
      <c r="G103" s="83">
        <f>D103/C103*100</f>
        <v>26.36047857969895</v>
      </c>
      <c r="H103" s="87">
        <f t="shared" si="13"/>
        <v>77.20000000000002</v>
      </c>
      <c r="I103" s="87">
        <f t="shared" si="14"/>
        <v>190.80000000000004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81.37896057443345</v>
      </c>
      <c r="F104" s="1">
        <f aca="true" t="shared" si="15" ref="F104:F149">D104/B104*100</f>
        <v>49.40366229136282</v>
      </c>
      <c r="G104" s="1">
        <f t="shared" si="12"/>
        <v>29.417100070438163</v>
      </c>
      <c r="H104" s="44">
        <f t="shared" si="13"/>
        <v>3122.3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629.2999999999993</v>
      </c>
      <c r="E106" s="84">
        <f>D106/D102*100</f>
        <v>16.797907268504908</v>
      </c>
      <c r="F106" s="84">
        <f t="shared" si="15"/>
        <v>58.98397225606894</v>
      </c>
      <c r="G106" s="84">
        <f t="shared" si="12"/>
        <v>31.130348750927496</v>
      </c>
      <c r="H106" s="123">
        <f>B106-D106</f>
        <v>437.60000000000036</v>
      </c>
      <c r="I106" s="123">
        <f t="shared" si="14"/>
        <v>1392.2000000000007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136985.00000000003</v>
      </c>
      <c r="E107" s="82">
        <f>D107/D151*100</f>
        <v>20.181675595457772</v>
      </c>
      <c r="F107" s="82">
        <f>D107/B107*100</f>
        <v>85.46067411524481</v>
      </c>
      <c r="G107" s="82">
        <f t="shared" si="12"/>
        <v>25.57466210678386</v>
      </c>
      <c r="H107" s="81">
        <f t="shared" si="13"/>
        <v>23305.099999999977</v>
      </c>
      <c r="I107" s="81">
        <f t="shared" si="14"/>
        <v>398642.79999999993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</f>
        <v>964.6000000000001</v>
      </c>
      <c r="E108" s="6">
        <f>D108/D107*100</f>
        <v>0.7041646895645508</v>
      </c>
      <c r="F108" s="6">
        <f t="shared" si="15"/>
        <v>43.07596123788684</v>
      </c>
      <c r="G108" s="6">
        <f t="shared" si="12"/>
        <v>23.552104697724392</v>
      </c>
      <c r="H108" s="61">
        <f aca="true" t="shared" si="16" ref="H108:H149">B108-D108</f>
        <v>1274.7</v>
      </c>
      <c r="I108" s="61">
        <f t="shared" si="14"/>
        <v>3131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55.4012025710139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</f>
        <v>127.3</v>
      </c>
      <c r="E110" s="6">
        <f>D110/D107*100</f>
        <v>0.0929298828338869</v>
      </c>
      <c r="F110" s="6">
        <f>D110/B110*100</f>
        <v>19.096909690969095</v>
      </c>
      <c r="G110" s="6">
        <f t="shared" si="12"/>
        <v>10.830355623617491</v>
      </c>
      <c r="H110" s="61">
        <f t="shared" si="16"/>
        <v>539.3000000000001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0.01328612621819907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0.8517720918348725</v>
      </c>
      <c r="F114" s="6">
        <f t="shared" si="15"/>
        <v>75.10782104924365</v>
      </c>
      <c r="G114" s="6">
        <f t="shared" si="12"/>
        <v>40.02195239075256</v>
      </c>
      <c r="H114" s="61">
        <f t="shared" si="16"/>
        <v>386.6999999999998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</f>
        <v>225.70000000000007</v>
      </c>
      <c r="E118" s="6">
        <f>D118/D107*100</f>
        <v>0.16476256524436986</v>
      </c>
      <c r="F118" s="6">
        <f t="shared" si="15"/>
        <v>97.24256785868164</v>
      </c>
      <c r="G118" s="6">
        <f t="shared" si="12"/>
        <v>53.382213812677406</v>
      </c>
      <c r="H118" s="61">
        <f t="shared" si="16"/>
        <v>6.39999999999992</v>
      </c>
      <c r="I118" s="61">
        <f t="shared" si="14"/>
        <v>197.09999999999994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86.48648648648646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82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12.015403146329886</v>
      </c>
      <c r="F124" s="6">
        <f t="shared" si="15"/>
        <v>81.33431505292391</v>
      </c>
      <c r="G124" s="6">
        <f t="shared" si="12"/>
        <v>37.8209517681932</v>
      </c>
      <c r="H124" s="61">
        <f t="shared" si="16"/>
        <v>3777.2999999999993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0.011680110961054127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</f>
        <v>211.89999999999998</v>
      </c>
      <c r="E128" s="17">
        <f>D128/D107*100</f>
        <v>0.1546884695404606</v>
      </c>
      <c r="F128" s="6">
        <f t="shared" si="15"/>
        <v>30.76811383766516</v>
      </c>
      <c r="G128" s="6">
        <f t="shared" si="12"/>
        <v>16.90736455756802</v>
      </c>
      <c r="H128" s="61">
        <f t="shared" si="16"/>
        <v>476.80000000000007</v>
      </c>
      <c r="I128" s="61">
        <f t="shared" si="14"/>
        <v>1041.4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15.101462954223694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0.011242106800014598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>
        <f>1.2</f>
        <v>1.2</v>
      </c>
      <c r="E135" s="17">
        <f>D135/D107*100</f>
        <v>0.0008760083220790596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0.11315107493521184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</f>
        <v>530.5999999999999</v>
      </c>
      <c r="E139" s="17">
        <f>D139/D107*100</f>
        <v>0.3873416797459574</v>
      </c>
      <c r="F139" s="6">
        <f t="shared" si="15"/>
        <v>70.73723503532861</v>
      </c>
      <c r="G139" s="6">
        <f t="shared" si="12"/>
        <v>35.07867248446383</v>
      </c>
      <c r="H139" s="61">
        <f t="shared" si="16"/>
        <v>219.5000000000001</v>
      </c>
      <c r="I139" s="61">
        <f t="shared" si="14"/>
        <v>982.0000000000002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</f>
        <v>441.2</v>
      </c>
      <c r="E140" s="1">
        <f>D140/D139*100</f>
        <v>83.15114964191483</v>
      </c>
      <c r="F140" s="1">
        <f aca="true" t="shared" si="17" ref="F140:F148">D140/B140*100</f>
        <v>78.87021809081159</v>
      </c>
      <c r="G140" s="1">
        <f t="shared" si="12"/>
        <v>37.43106812590141</v>
      </c>
      <c r="H140" s="44">
        <f t="shared" si="16"/>
        <v>118.19999999999999</v>
      </c>
      <c r="I140" s="44">
        <f t="shared" si="14"/>
        <v>737.5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3.3735393893705243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0.21900208051976489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26585.6-1091.4</f>
        <v>25494.199999999997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</f>
        <v>15259.100000000002</v>
      </c>
      <c r="E144" s="17">
        <f>D144/D107*100</f>
        <v>11.139248822863816</v>
      </c>
      <c r="F144" s="99">
        <f t="shared" si="17"/>
        <v>59.85322151705095</v>
      </c>
      <c r="G144" s="6">
        <f t="shared" si="12"/>
        <v>23.9399739562905</v>
      </c>
      <c r="H144" s="61">
        <f t="shared" si="16"/>
        <v>10235.099999999995</v>
      </c>
      <c r="I144" s="61">
        <f t="shared" si="14"/>
        <v>48479.899999999994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</f>
        <v>19.2</v>
      </c>
      <c r="E146" s="17">
        <f>D146/D107*100</f>
        <v>0.014016133153264953</v>
      </c>
      <c r="F146" s="99">
        <f t="shared" si="17"/>
        <v>15.323224261771747</v>
      </c>
      <c r="G146" s="6">
        <f t="shared" si="12"/>
        <v>8.205128205128204</v>
      </c>
      <c r="H146" s="61">
        <f t="shared" si="16"/>
        <v>106.1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1601.8+39.7+92.5+565.2+121.3+853.6+638.8+424+800.9+24.5</f>
        <v>5162.299999999999</v>
      </c>
      <c r="E147" s="17">
        <f>D147/D107*100</f>
        <v>3.7685148008906073</v>
      </c>
      <c r="F147" s="99">
        <f t="shared" si="17"/>
        <v>85.68132780082986</v>
      </c>
      <c r="G147" s="6">
        <f t="shared" si="12"/>
        <v>48.928043371118775</v>
      </c>
      <c r="H147" s="61">
        <f t="shared" si="16"/>
        <v>862.7000000000007</v>
      </c>
      <c r="I147" s="61">
        <f t="shared" si="14"/>
        <v>5388.5</v>
      </c>
      <c r="K147" s="38"/>
      <c r="L147" s="38"/>
    </row>
    <row r="148" spans="1:12" s="2" customFormat="1" ht="19.5" customHeight="1">
      <c r="A148" s="16" t="s">
        <v>51</v>
      </c>
      <c r="B148" s="73">
        <f>84066.9+1091.4</f>
        <v>85158.29999999999</v>
      </c>
      <c r="C148" s="53">
        <f>376354.8-1000+14285.9-198-200-300-15786.4</f>
        <v>373156.3</v>
      </c>
      <c r="D148" s="76">
        <f>69938.3+2324.7+1312.6+155+2603.6+1211+415+5415.4+691.3</f>
        <v>84066.90000000001</v>
      </c>
      <c r="E148" s="17">
        <f>D148/D107*100</f>
        <v>61.369420009490085</v>
      </c>
      <c r="F148" s="6">
        <f t="shared" si="17"/>
        <v>98.71838681608254</v>
      </c>
      <c r="G148" s="6">
        <f t="shared" si="12"/>
        <v>22.52860262576299</v>
      </c>
      <c r="H148" s="61">
        <f t="shared" si="16"/>
        <v>1091.3999999999796</v>
      </c>
      <c r="I148" s="61">
        <f t="shared" si="14"/>
        <v>289089.39999999997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</f>
        <v>12285.5</v>
      </c>
      <c r="E149" s="17">
        <f>D149/D107*100</f>
        <v>8.968500200751905</v>
      </c>
      <c r="F149" s="6">
        <f t="shared" si="15"/>
        <v>83.33333333333333</v>
      </c>
      <c r="G149" s="6">
        <f t="shared" si="12"/>
        <v>41.666666666666664</v>
      </c>
      <c r="H149" s="61">
        <f t="shared" si="16"/>
        <v>2457.1000000000004</v>
      </c>
      <c r="I149" s="61">
        <f t="shared" si="14"/>
        <v>17199.7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141938.80000000002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678759.3</v>
      </c>
      <c r="E151" s="31">
        <v>100</v>
      </c>
      <c r="F151" s="3">
        <f>D151/B151*100</f>
        <v>73.16150486761211</v>
      </c>
      <c r="G151" s="3">
        <f aca="true" t="shared" si="18" ref="G151:G157">D151/C151*100</f>
        <v>36.11003986866181</v>
      </c>
      <c r="H151" s="47">
        <f aca="true" t="shared" si="19" ref="H151:H157">B151-D151</f>
        <v>248995.3999999999</v>
      </c>
      <c r="I151" s="47">
        <f aca="true" t="shared" si="20" ref="I151:I157">C151-D151</f>
        <v>1200937.5999999999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275252.7</v>
      </c>
      <c r="E152" s="6">
        <f>D152/D151*100</f>
        <v>40.55232834378843</v>
      </c>
      <c r="F152" s="6">
        <f aca="true" t="shared" si="21" ref="F152:F157">D152/B152*100</f>
        <v>66.1845242503489</v>
      </c>
      <c r="G152" s="6">
        <f t="shared" si="18"/>
        <v>38.03987590208211</v>
      </c>
      <c r="H152" s="61">
        <f t="shared" si="19"/>
        <v>140634.09999999998</v>
      </c>
      <c r="I152" s="72">
        <f t="shared" si="20"/>
        <v>448337.1999999999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51674.60000000001</v>
      </c>
      <c r="E153" s="6">
        <f>D153/D151*100</f>
        <v>7.613096424608842</v>
      </c>
      <c r="F153" s="6">
        <f t="shared" si="21"/>
        <v>83.51194064343885</v>
      </c>
      <c r="G153" s="6">
        <f t="shared" si="18"/>
        <v>50.495035959974985</v>
      </c>
      <c r="H153" s="61">
        <f t="shared" si="19"/>
        <v>10202.299999999996</v>
      </c>
      <c r="I153" s="72">
        <f t="shared" si="20"/>
        <v>50661.400000000016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15567.6</v>
      </c>
      <c r="E154" s="6">
        <f>D154/D151*100</f>
        <v>2.2935376355064303</v>
      </c>
      <c r="F154" s="6">
        <f t="shared" si="21"/>
        <v>83.49163614130872</v>
      </c>
      <c r="G154" s="6">
        <f t="shared" si="18"/>
        <v>54.26198252334461</v>
      </c>
      <c r="H154" s="61">
        <f t="shared" si="19"/>
        <v>3078.1000000000004</v>
      </c>
      <c r="I154" s="72">
        <f t="shared" si="20"/>
        <v>13122.1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D12+D24+D104+D63+D38+D93+D129+D56+D136</f>
        <v>8621.2</v>
      </c>
      <c r="E155" s="6">
        <f>D155/D151*100</f>
        <v>1.270140976337267</v>
      </c>
      <c r="F155" s="6">
        <f t="shared" si="21"/>
        <v>57.47543300577341</v>
      </c>
      <c r="G155" s="6">
        <f t="shared" si="18"/>
        <v>29.166370645529067</v>
      </c>
      <c r="H155" s="61">
        <f>B155-D155</f>
        <v>6378.5999999999985</v>
      </c>
      <c r="I155" s="72">
        <f t="shared" si="20"/>
        <v>20937.5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0.003462199339294504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416296.29999999993</v>
      </c>
      <c r="C157" s="78">
        <f>C151-C152-C153-C154-C155-C156</f>
        <v>995415.7000000001</v>
      </c>
      <c r="D157" s="78">
        <f>D151-D152-D153-D154-D155-D156</f>
        <v>327619.7</v>
      </c>
      <c r="E157" s="36">
        <f>D157/D151*100</f>
        <v>48.267434420419725</v>
      </c>
      <c r="F157" s="36">
        <f t="shared" si="21"/>
        <v>78.69868168417544</v>
      </c>
      <c r="G157" s="36">
        <f t="shared" si="18"/>
        <v>32.91285238920784</v>
      </c>
      <c r="H157" s="126">
        <f t="shared" si="19"/>
        <v>88676.59999999992</v>
      </c>
      <c r="I157" s="126">
        <f t="shared" si="20"/>
        <v>667796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678759.3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678759.3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2017-06-01T06:03:54Z</cp:lastPrinted>
  <dcterms:created xsi:type="dcterms:W3CDTF">2000-06-20T04:48:00Z</dcterms:created>
  <dcterms:modified xsi:type="dcterms:W3CDTF">2017-06-08T05:08:27Z</dcterms:modified>
  <cp:category/>
  <cp:version/>
  <cp:contentType/>
  <cp:contentStatus/>
</cp:coreProperties>
</file>